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Mecanografia\PANAMÁ EN CIFRAS 2016-20\3 Situación Económica\10 Balanza de Pagos\Panamá en Cifras completo\"/>
    </mc:Choice>
  </mc:AlternateContent>
  <bookViews>
    <workbookView xWindow="0" yWindow="0" windowWidth="21571" windowHeight="9667"/>
  </bookViews>
  <sheets>
    <sheet name="Cuadro 6" sheetId="10" r:id="rId1"/>
  </sheets>
  <definedNames>
    <definedName name="_xlnm.Print_Area" localSheetId="0">'Cuadro 6'!$A$1:$J$31</definedName>
    <definedName name="_xlnm.Print_Titles" localSheetId="0">'Cuadro 6'!$1:$6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8" i="10" l="1"/>
  <c r="H28" i="10"/>
  <c r="J27" i="10"/>
  <c r="D26" i="10"/>
  <c r="I26" i="10" s="1"/>
  <c r="G27" i="10"/>
  <c r="E26" i="10"/>
  <c r="C26" i="10"/>
  <c r="J25" i="10"/>
  <c r="I25" i="10"/>
  <c r="G25" i="10"/>
  <c r="J24" i="10"/>
  <c r="C23" i="10"/>
  <c r="F23" i="10"/>
  <c r="D23" i="10"/>
  <c r="B23" i="10"/>
  <c r="G23" i="10" s="1"/>
  <c r="J21" i="10"/>
  <c r="I21" i="10"/>
  <c r="G21" i="10"/>
  <c r="J20" i="10"/>
  <c r="H20" i="10"/>
  <c r="J19" i="10"/>
  <c r="I19" i="10"/>
  <c r="G19" i="10"/>
  <c r="E17" i="10"/>
  <c r="H18" i="10"/>
  <c r="F17" i="10"/>
  <c r="D17" i="10"/>
  <c r="I17" i="10" s="1"/>
  <c r="B17" i="10"/>
  <c r="J16" i="10"/>
  <c r="C11" i="10"/>
  <c r="J15" i="10"/>
  <c r="D10" i="10"/>
  <c r="G15" i="10"/>
  <c r="E9" i="10"/>
  <c r="H14" i="10"/>
  <c r="F12" i="10"/>
  <c r="I13" i="10"/>
  <c r="B12" i="10"/>
  <c r="E12" i="10"/>
  <c r="C12" i="10"/>
  <c r="F11" i="10"/>
  <c r="D11" i="10"/>
  <c r="B11" i="10"/>
  <c r="E10" i="10"/>
  <c r="C10" i="10"/>
  <c r="F9" i="10"/>
  <c r="D9" i="10"/>
  <c r="B9" i="10"/>
  <c r="E8" i="10"/>
  <c r="C8" i="10"/>
  <c r="H26" i="10" l="1"/>
  <c r="D22" i="10"/>
  <c r="J17" i="10"/>
  <c r="I10" i="10"/>
  <c r="G12" i="10"/>
  <c r="J9" i="10"/>
  <c r="H11" i="10"/>
  <c r="H10" i="10"/>
  <c r="I9" i="10"/>
  <c r="G11" i="10"/>
  <c r="J12" i="10"/>
  <c r="C22" i="10"/>
  <c r="H22" i="10" s="1"/>
  <c r="H23" i="10"/>
  <c r="J13" i="10"/>
  <c r="I14" i="10"/>
  <c r="H15" i="10"/>
  <c r="G16" i="10"/>
  <c r="I18" i="10"/>
  <c r="H19" i="10"/>
  <c r="G20" i="10"/>
  <c r="G24" i="10"/>
  <c r="H27" i="10"/>
  <c r="G28" i="10"/>
  <c r="D8" i="10"/>
  <c r="C9" i="10"/>
  <c r="H9" i="10" s="1"/>
  <c r="B10" i="10"/>
  <c r="G10" i="10" s="1"/>
  <c r="F10" i="10"/>
  <c r="J10" i="10" s="1"/>
  <c r="E11" i="10"/>
  <c r="J11" i="10" s="1"/>
  <c r="D12" i="10"/>
  <c r="I12" i="10" s="1"/>
  <c r="G13" i="10"/>
  <c r="J14" i="10"/>
  <c r="I15" i="10"/>
  <c r="H16" i="10"/>
  <c r="C17" i="10"/>
  <c r="H17" i="10" s="1"/>
  <c r="J18" i="10"/>
  <c r="E23" i="10"/>
  <c r="I23" i="10" s="1"/>
  <c r="H24" i="10"/>
  <c r="B26" i="10"/>
  <c r="G26" i="10" s="1"/>
  <c r="F26" i="10"/>
  <c r="F22" i="10" s="1"/>
  <c r="I27" i="10"/>
  <c r="H13" i="10"/>
  <c r="G14" i="10"/>
  <c r="I16" i="10"/>
  <c r="G18" i="10"/>
  <c r="I20" i="10"/>
  <c r="H21" i="10"/>
  <c r="I24" i="10"/>
  <c r="H25" i="10"/>
  <c r="I28" i="10"/>
  <c r="B8" i="10"/>
  <c r="F8" i="10"/>
  <c r="J26" i="10" l="1"/>
  <c r="E7" i="10"/>
  <c r="G9" i="10"/>
  <c r="G17" i="10"/>
  <c r="F7" i="10"/>
  <c r="J7" i="10" s="1"/>
  <c r="J23" i="10"/>
  <c r="E22" i="10"/>
  <c r="J8" i="10"/>
  <c r="I11" i="10"/>
  <c r="I8" i="10"/>
  <c r="D7" i="10"/>
  <c r="I7" i="10" s="1"/>
  <c r="B7" i="10"/>
  <c r="G8" i="10"/>
  <c r="B22" i="10"/>
  <c r="G22" i="10" s="1"/>
  <c r="H8" i="10"/>
  <c r="H12" i="10"/>
  <c r="C7" i="10"/>
  <c r="H7" i="10" l="1"/>
  <c r="G7" i="10"/>
  <c r="J22" i="10"/>
  <c r="I22" i="10"/>
</calcChain>
</file>

<file path=xl/sharedStrings.xml><?xml version="1.0" encoding="utf-8"?>
<sst xmlns="http://schemas.openxmlformats.org/spreadsheetml/2006/main" count="36" uniqueCount="26">
  <si>
    <t>(en millones de balboas)</t>
  </si>
  <si>
    <t>Variación porcentual</t>
  </si>
  <si>
    <t>(P) Cifras preliminares.</t>
  </si>
  <si>
    <t>Cuadro 6.  FLUJO DE INVERSIÓN EXTRANJERA DIRECTA EN LA REPÚBLICA, SEGÚN PARTIDA</t>
  </si>
  <si>
    <t>2018 (P)</t>
  </si>
  <si>
    <t>Flujo de Inversión Extranjera Directa</t>
  </si>
  <si>
    <t xml:space="preserve">    Bancos de licencia general</t>
  </si>
  <si>
    <t xml:space="preserve">    Bancos de licencia internacional</t>
  </si>
  <si>
    <t xml:space="preserve">    Empresas de la Zona Libre de Colón</t>
  </si>
  <si>
    <t xml:space="preserve">    Otras empresas</t>
  </si>
  <si>
    <t xml:space="preserve">  Acciones y otras participaciones de capital</t>
  </si>
  <si>
    <t xml:space="preserve">      Bancos de licencia general</t>
  </si>
  <si>
    <t xml:space="preserve">      Bancos de licencia internacional</t>
  </si>
  <si>
    <t xml:space="preserve">      Empresas de la Zona Libre de Colón</t>
  </si>
  <si>
    <t xml:space="preserve">      Otras empresas</t>
  </si>
  <si>
    <t xml:space="preserve">  Utilidades reinvertidas</t>
  </si>
  <si>
    <t xml:space="preserve">  Otro capital</t>
  </si>
  <si>
    <t xml:space="preserve">      Activos frente a inversionistas directos</t>
  </si>
  <si>
    <t xml:space="preserve">        Empresas de la Zona Libre de Colón</t>
  </si>
  <si>
    <t xml:space="preserve">        Otras empresas</t>
  </si>
  <si>
    <t xml:space="preserve">      Pasivos frente a inversionistas directos</t>
  </si>
  <si>
    <t>Partida y sector</t>
  </si>
  <si>
    <t>2019 (P)</t>
  </si>
  <si>
    <t>NOTA: Las diferencias que se observen entre el total y los parciales se deben al redondeo.</t>
  </si>
  <si>
    <t>Y SECTOR Y SU VARIACIÓN PORCENTUAL: AÑOS 2016-20</t>
  </si>
  <si>
    <t>2020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</si>
</sst>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" fillId="0" borderId="0" xfId="0" applyFont="1"/>
    <xf numFmtId="0" fontId="1" fillId="0" borderId="7" xfId="0" applyFont="1" applyBorder="1" applyAlignment="1">
      <alignment vertical="center"/>
    </xf>
    <xf numFmtId="164" fontId="2" fillId="0" borderId="5" xfId="0" applyNumberFormat="1" applyFont="1" applyBorder="1" applyAlignment="1">
      <alignment vertical="center"/>
    </xf>
    <xf numFmtId="164" fontId="2" fillId="0" borderId="2" xfId="0" applyNumberFormat="1" applyFont="1" applyBorder="1" applyAlignment="1">
      <alignment vertical="center"/>
    </xf>
    <xf numFmtId="0" fontId="1" fillId="0" borderId="8" xfId="0" applyFont="1" applyBorder="1"/>
    <xf numFmtId="164" fontId="1" fillId="0" borderId="12" xfId="0" applyNumberFormat="1" applyFont="1" applyBorder="1"/>
    <xf numFmtId="164" fontId="1" fillId="0" borderId="13" xfId="0" applyNumberFormat="1" applyFont="1" applyBorder="1"/>
    <xf numFmtId="164" fontId="1" fillId="0" borderId="12" xfId="0" applyNumberFormat="1" applyFont="1" applyFill="1" applyBorder="1"/>
    <xf numFmtId="164" fontId="1" fillId="0" borderId="13" xfId="0" applyNumberFormat="1" applyFont="1" applyFill="1" applyBorder="1"/>
    <xf numFmtId="0" fontId="1" fillId="0" borderId="8" xfId="0" applyFont="1" applyBorder="1" applyAlignment="1">
      <alignment vertical="center"/>
    </xf>
    <xf numFmtId="164" fontId="2" fillId="0" borderId="12" xfId="0" applyNumberFormat="1" applyFont="1" applyBorder="1" applyAlignment="1">
      <alignment vertical="center"/>
    </xf>
    <xf numFmtId="164" fontId="2" fillId="0" borderId="12" xfId="0" applyNumberFormat="1" applyFont="1" applyFill="1" applyBorder="1" applyAlignment="1">
      <alignment vertical="center"/>
    </xf>
    <xf numFmtId="164" fontId="2" fillId="0" borderId="13" xfId="0" applyNumberFormat="1" applyFont="1" applyFill="1" applyBorder="1" applyAlignment="1">
      <alignment vertical="center"/>
    </xf>
    <xf numFmtId="164" fontId="2" fillId="0" borderId="13" xfId="0" applyNumberFormat="1" applyFont="1" applyBorder="1" applyAlignment="1">
      <alignment vertical="center"/>
    </xf>
    <xf numFmtId="0" fontId="1" fillId="0" borderId="9" xfId="0" applyFont="1" applyBorder="1" applyAlignment="1">
      <alignment vertical="top"/>
    </xf>
    <xf numFmtId="164" fontId="1" fillId="0" borderId="6" xfId="0" applyNumberFormat="1" applyFont="1" applyBorder="1" applyAlignment="1">
      <alignment vertical="top"/>
    </xf>
    <xf numFmtId="164" fontId="1" fillId="0" borderId="3" xfId="0" applyNumberFormat="1" applyFont="1" applyBorder="1" applyAlignment="1">
      <alignment vertical="top"/>
    </xf>
    <xf numFmtId="0" fontId="2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showGridLines="0" tabSelected="1"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4" sqref="A4"/>
    </sheetView>
  </sheetViews>
  <sheetFormatPr baseColWidth="10" defaultRowHeight="12.85" x14ac:dyDescent="0.2"/>
  <cols>
    <col min="1" max="1" width="41.42578125" style="6" customWidth="1"/>
    <col min="2" max="10" width="8.7109375" style="6" customWidth="1"/>
    <col min="11" max="16384" width="11.42578125" style="6"/>
  </cols>
  <sheetData>
    <row r="1" spans="1:10" ht="15" customHeight="1" x14ac:dyDescent="0.2">
      <c r="A1" s="23" t="s">
        <v>3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15" customHeight="1" x14ac:dyDescent="0.2">
      <c r="A2" s="23" t="s">
        <v>24</v>
      </c>
      <c r="B2" s="23"/>
      <c r="C2" s="23"/>
      <c r="D2" s="23"/>
      <c r="E2" s="23"/>
      <c r="F2" s="23"/>
      <c r="G2" s="23"/>
      <c r="H2" s="23"/>
      <c r="I2" s="23"/>
      <c r="J2" s="23"/>
    </row>
    <row r="3" spans="1:10" ht="10" customHeight="1" x14ac:dyDescent="0.2"/>
    <row r="4" spans="1:10" ht="15" customHeight="1" x14ac:dyDescent="0.2">
      <c r="A4" s="1"/>
      <c r="B4" s="24" t="s">
        <v>5</v>
      </c>
      <c r="C4" s="25"/>
      <c r="D4" s="25"/>
      <c r="E4" s="25"/>
      <c r="F4" s="26"/>
      <c r="G4" s="27" t="s">
        <v>1</v>
      </c>
      <c r="H4" s="28"/>
      <c r="I4" s="28"/>
      <c r="J4" s="28"/>
    </row>
    <row r="5" spans="1:10" ht="15" customHeight="1" x14ac:dyDescent="0.2">
      <c r="A5" s="2" t="s">
        <v>21</v>
      </c>
      <c r="B5" s="30" t="s">
        <v>0</v>
      </c>
      <c r="C5" s="31"/>
      <c r="D5" s="31"/>
      <c r="E5" s="31"/>
      <c r="F5" s="32"/>
      <c r="G5" s="29"/>
      <c r="H5" s="29"/>
      <c r="I5" s="29"/>
      <c r="J5" s="29"/>
    </row>
    <row r="6" spans="1:10" ht="15" customHeight="1" x14ac:dyDescent="0.2">
      <c r="A6" s="3"/>
      <c r="B6" s="4">
        <v>2016</v>
      </c>
      <c r="C6" s="4">
        <v>2017</v>
      </c>
      <c r="D6" s="4" t="s">
        <v>4</v>
      </c>
      <c r="E6" s="4" t="s">
        <v>22</v>
      </c>
      <c r="F6" s="4" t="s">
        <v>25</v>
      </c>
      <c r="G6" s="4">
        <v>2017</v>
      </c>
      <c r="H6" s="4" t="s">
        <v>4</v>
      </c>
      <c r="I6" s="4" t="s">
        <v>22</v>
      </c>
      <c r="J6" s="5" t="s">
        <v>25</v>
      </c>
    </row>
    <row r="7" spans="1:10" ht="24.95" customHeight="1" x14ac:dyDescent="0.2">
      <c r="A7" s="7" t="s">
        <v>5</v>
      </c>
      <c r="B7" s="8">
        <f>SUM(B8+B9+B10+B11)</f>
        <v>4745.4225502099998</v>
      </c>
      <c r="C7" s="8">
        <f t="shared" ref="C7:F7" si="0">SUM(C8+C9+C10+C11)</f>
        <v>4281.8393726300001</v>
      </c>
      <c r="D7" s="8">
        <f t="shared" si="0"/>
        <v>5019.4039037299999</v>
      </c>
      <c r="E7" s="8">
        <f t="shared" si="0"/>
        <v>4062.9484654800003</v>
      </c>
      <c r="F7" s="8">
        <f t="shared" si="0"/>
        <v>606.69939328999999</v>
      </c>
      <c r="G7" s="8">
        <f>IF(B7=0,0,+C7/B7*100-100)</f>
        <v>-9.7690600294274077</v>
      </c>
      <c r="H7" s="8">
        <f t="shared" ref="H7:J22" si="1">IF(C7=0,0,+D7/C7*100-100)</f>
        <v>17.225413354237332</v>
      </c>
      <c r="I7" s="8">
        <f t="shared" si="1"/>
        <v>-19.055159867474345</v>
      </c>
      <c r="J7" s="9">
        <f>IF(E7=0,0,+F7/E7*100-100)</f>
        <v>-85.067509508311616</v>
      </c>
    </row>
    <row r="8" spans="1:10" ht="14.1" customHeight="1" x14ac:dyDescent="0.2">
      <c r="A8" s="10" t="s">
        <v>6</v>
      </c>
      <c r="B8" s="11">
        <f>SUM(B13+B18)</f>
        <v>375.56052163000004</v>
      </c>
      <c r="C8" s="11">
        <f t="shared" ref="C8:F9" si="2">SUM(C13+C18)</f>
        <v>408.00112650000005</v>
      </c>
      <c r="D8" s="11">
        <f t="shared" si="2"/>
        <v>234.50969144999999</v>
      </c>
      <c r="E8" s="11">
        <f t="shared" si="2"/>
        <v>297.64937467999999</v>
      </c>
      <c r="F8" s="11">
        <f t="shared" si="2"/>
        <v>200.68758807</v>
      </c>
      <c r="G8" s="11">
        <f t="shared" ref="G8:J28" si="3">IF(B8=0,0,+C8/B8*100-100)</f>
        <v>8.6379166609956712</v>
      </c>
      <c r="H8" s="11">
        <f t="shared" si="1"/>
        <v>-42.522293146168565</v>
      </c>
      <c r="I8" s="11">
        <f t="shared" si="1"/>
        <v>26.924125327017492</v>
      </c>
      <c r="J8" s="12">
        <f t="shared" si="1"/>
        <v>-32.575840857802135</v>
      </c>
    </row>
    <row r="9" spans="1:10" ht="14.1" customHeight="1" x14ac:dyDescent="0.2">
      <c r="A9" s="10" t="s">
        <v>7</v>
      </c>
      <c r="B9" s="11">
        <f>SUM(B14+B19)</f>
        <v>466.83962858000001</v>
      </c>
      <c r="C9" s="11">
        <f t="shared" si="2"/>
        <v>-161.56271693999997</v>
      </c>
      <c r="D9" s="11">
        <f t="shared" si="2"/>
        <v>240.06908694000001</v>
      </c>
      <c r="E9" s="11">
        <f t="shared" si="2"/>
        <v>306.65746715</v>
      </c>
      <c r="F9" s="11">
        <f t="shared" si="2"/>
        <v>122.15461492999998</v>
      </c>
      <c r="G9" s="11">
        <f t="shared" si="3"/>
        <v>-134.60775543657894</v>
      </c>
      <c r="H9" s="11">
        <f t="shared" si="1"/>
        <v>-248.59188523621768</v>
      </c>
      <c r="I9" s="11">
        <f t="shared" si="1"/>
        <v>27.737173935535608</v>
      </c>
      <c r="J9" s="12">
        <f t="shared" si="1"/>
        <v>-60.165778428526359</v>
      </c>
    </row>
    <row r="10" spans="1:10" ht="14.1" customHeight="1" x14ac:dyDescent="0.2">
      <c r="A10" s="10" t="s">
        <v>8</v>
      </c>
      <c r="B10" s="11">
        <f>SUM(B15+B20+B24+B27)</f>
        <v>343.58089999999999</v>
      </c>
      <c r="C10" s="11">
        <f t="shared" ref="C10:F11" si="4">SUM(C15+C20+C24+C27)</f>
        <v>355.42270000000002</v>
      </c>
      <c r="D10" s="11">
        <f t="shared" si="4"/>
        <v>587.52632320999999</v>
      </c>
      <c r="E10" s="13">
        <f t="shared" si="4"/>
        <v>529.23606800000005</v>
      </c>
      <c r="F10" s="13">
        <f t="shared" si="4"/>
        <v>-31.429037359999882</v>
      </c>
      <c r="G10" s="13">
        <f t="shared" si="3"/>
        <v>3.4465827407751846</v>
      </c>
      <c r="H10" s="13">
        <f t="shared" si="1"/>
        <v>65.30354510558837</v>
      </c>
      <c r="I10" s="13">
        <f t="shared" si="1"/>
        <v>-9.9213010391647032</v>
      </c>
      <c r="J10" s="14">
        <f t="shared" si="1"/>
        <v>-105.93856678717519</v>
      </c>
    </row>
    <row r="11" spans="1:10" ht="14.1" customHeight="1" x14ac:dyDescent="0.2">
      <c r="A11" s="10" t="s">
        <v>9</v>
      </c>
      <c r="B11" s="11">
        <f>SUM(B16+B21+B25+B28)</f>
        <v>3559.4415000000004</v>
      </c>
      <c r="C11" s="11">
        <f t="shared" si="4"/>
        <v>3679.9782630699997</v>
      </c>
      <c r="D11" s="11">
        <f t="shared" si="4"/>
        <v>3957.2988021299998</v>
      </c>
      <c r="E11" s="13">
        <f t="shared" si="4"/>
        <v>2929.4055556500002</v>
      </c>
      <c r="F11" s="13">
        <f t="shared" si="4"/>
        <v>315.28622764999989</v>
      </c>
      <c r="G11" s="13">
        <f t="shared" si="3"/>
        <v>3.386395395738333</v>
      </c>
      <c r="H11" s="13">
        <f t="shared" si="1"/>
        <v>7.5359287266182804</v>
      </c>
      <c r="I11" s="13">
        <f t="shared" si="1"/>
        <v>-25.974617987571222</v>
      </c>
      <c r="J11" s="14">
        <f t="shared" si="1"/>
        <v>-89.237194316031065</v>
      </c>
    </row>
    <row r="12" spans="1:10" ht="20.149999999999999" customHeight="1" x14ac:dyDescent="0.2">
      <c r="A12" s="15" t="s">
        <v>10</v>
      </c>
      <c r="B12" s="16">
        <f>SUM(B13+B14+B15+B16)</f>
        <v>916.51314726999999</v>
      </c>
      <c r="C12" s="16">
        <f t="shared" ref="C12:E12" si="5">SUM(C13+C14+C15+C16)</f>
        <v>107.99168949999998</v>
      </c>
      <c r="D12" s="16">
        <f t="shared" si="5"/>
        <v>57.241919170000003</v>
      </c>
      <c r="E12" s="17">
        <f t="shared" si="5"/>
        <v>-25.174640689999997</v>
      </c>
      <c r="F12" s="17">
        <f>SUM(F13+F14+F15+F16)</f>
        <v>-730.77176698000005</v>
      </c>
      <c r="G12" s="17">
        <f t="shared" si="3"/>
        <v>-88.217115071216085</v>
      </c>
      <c r="H12" s="17">
        <f t="shared" si="1"/>
        <v>-46.994144239219423</v>
      </c>
      <c r="I12" s="17">
        <f t="shared" si="1"/>
        <v>-143.97937919452883</v>
      </c>
      <c r="J12" s="18">
        <f>IF(E12=0,0,+F12/E12*100-100)</f>
        <v>2802.8091243831777</v>
      </c>
    </row>
    <row r="13" spans="1:10" ht="14.1" customHeight="1" x14ac:dyDescent="0.2">
      <c r="A13" s="10" t="s">
        <v>11</v>
      </c>
      <c r="B13" s="11">
        <v>84.313247270000005</v>
      </c>
      <c r="C13" s="11">
        <v>72.198666939999995</v>
      </c>
      <c r="D13" s="11">
        <v>72.989564579999993</v>
      </c>
      <c r="E13" s="13">
        <v>77.267796020000006</v>
      </c>
      <c r="F13" s="13">
        <v>192.8987711</v>
      </c>
      <c r="G13" s="13">
        <f t="shared" si="3"/>
        <v>-14.368537237339424</v>
      </c>
      <c r="H13" s="13">
        <f t="shared" si="1"/>
        <v>1.0954463198846298</v>
      </c>
      <c r="I13" s="13">
        <f t="shared" si="1"/>
        <v>5.8614289105819637</v>
      </c>
      <c r="J13" s="14">
        <f t="shared" si="1"/>
        <v>149.64963547047475</v>
      </c>
    </row>
    <row r="14" spans="1:10" ht="14.1" customHeight="1" x14ac:dyDescent="0.2">
      <c r="A14" s="10" t="s">
        <v>12</v>
      </c>
      <c r="B14" s="11">
        <v>221.74290000000002</v>
      </c>
      <c r="C14" s="11">
        <v>-329.84899999999999</v>
      </c>
      <c r="D14" s="11">
        <v>6.59</v>
      </c>
      <c r="E14" s="13">
        <v>-47.132679000000003</v>
      </c>
      <c r="F14" s="13">
        <v>-16</v>
      </c>
      <c r="G14" s="13">
        <f t="shared" si="3"/>
        <v>-248.75290257320526</v>
      </c>
      <c r="H14" s="13">
        <f t="shared" si="1"/>
        <v>-101.99788388019972</v>
      </c>
      <c r="I14" s="13">
        <f t="shared" si="1"/>
        <v>-815.21515933232183</v>
      </c>
      <c r="J14" s="14">
        <f t="shared" si="1"/>
        <v>-66.053276963102405</v>
      </c>
    </row>
    <row r="15" spans="1:10" ht="14.1" customHeight="1" x14ac:dyDescent="0.2">
      <c r="A15" s="10" t="s">
        <v>13</v>
      </c>
      <c r="B15" s="11">
        <v>3.2440000000000002</v>
      </c>
      <c r="C15" s="11">
        <v>9.8930000000000007</v>
      </c>
      <c r="D15" s="11">
        <v>5.86417799</v>
      </c>
      <c r="E15" s="13">
        <v>5.8362590000000001</v>
      </c>
      <c r="F15" s="13">
        <v>-87.38413267</v>
      </c>
      <c r="G15" s="13">
        <f t="shared" si="3"/>
        <v>204.96300863131933</v>
      </c>
      <c r="H15" s="13">
        <f t="shared" si="1"/>
        <v>-40.723966541999403</v>
      </c>
      <c r="I15" s="13">
        <f t="shared" si="1"/>
        <v>-0.47609383698123509</v>
      </c>
      <c r="J15" s="14">
        <f t="shared" si="1"/>
        <v>-1597.2627614710038</v>
      </c>
    </row>
    <row r="16" spans="1:10" ht="14.1" customHeight="1" x14ac:dyDescent="0.2">
      <c r="A16" s="10" t="s">
        <v>14</v>
      </c>
      <c r="B16" s="11">
        <v>607.21299999999997</v>
      </c>
      <c r="C16" s="11">
        <v>355.74902255999996</v>
      </c>
      <c r="D16" s="11">
        <v>-28.201823399999999</v>
      </c>
      <c r="E16" s="13">
        <v>-61.146016709999998</v>
      </c>
      <c r="F16" s="13">
        <v>-820.28640541000004</v>
      </c>
      <c r="G16" s="13">
        <f t="shared" si="3"/>
        <v>-41.41281188643854</v>
      </c>
      <c r="H16" s="13">
        <f t="shared" si="1"/>
        <v>-107.92744930036837</v>
      </c>
      <c r="I16" s="13">
        <f t="shared" si="1"/>
        <v>116.81582727023249</v>
      </c>
      <c r="J16" s="14">
        <f t="shared" si="1"/>
        <v>1241.520592094183</v>
      </c>
    </row>
    <row r="17" spans="1:10" ht="20.149999999999999" customHeight="1" x14ac:dyDescent="0.2">
      <c r="A17" s="15" t="s">
        <v>15</v>
      </c>
      <c r="B17" s="16">
        <f>SUM(B18+B19+B20+B21)</f>
        <v>2125.0996029400003</v>
      </c>
      <c r="C17" s="16">
        <f t="shared" ref="C17:F17" si="6">SUM(C18+C19+C20+C21)</f>
        <v>1763.1101021300001</v>
      </c>
      <c r="D17" s="16">
        <f t="shared" si="6"/>
        <v>1797.6018124899997</v>
      </c>
      <c r="E17" s="16">
        <f t="shared" si="6"/>
        <v>1720.1937963999999</v>
      </c>
      <c r="F17" s="16">
        <f t="shared" si="6"/>
        <v>-559.49263372000007</v>
      </c>
      <c r="G17" s="16">
        <f t="shared" si="3"/>
        <v>-17.034001620874633</v>
      </c>
      <c r="H17" s="16">
        <f t="shared" si="1"/>
        <v>1.9562992871704665</v>
      </c>
      <c r="I17" s="16">
        <f t="shared" si="1"/>
        <v>-4.3061825790426838</v>
      </c>
      <c r="J17" s="19">
        <f t="shared" si="1"/>
        <v>-132.52497683056987</v>
      </c>
    </row>
    <row r="18" spans="1:10" ht="14.1" customHeight="1" x14ac:dyDescent="0.2">
      <c r="A18" s="10" t="s">
        <v>11</v>
      </c>
      <c r="B18" s="11">
        <v>291.24727436000001</v>
      </c>
      <c r="C18" s="11">
        <v>335.80245956000005</v>
      </c>
      <c r="D18" s="11">
        <v>161.52012687000001</v>
      </c>
      <c r="E18" s="11">
        <v>220.38157866</v>
      </c>
      <c r="F18" s="11">
        <v>7.7888169700000001</v>
      </c>
      <c r="G18" s="11">
        <f t="shared" si="3"/>
        <v>15.298060830923689</v>
      </c>
      <c r="H18" s="11">
        <f t="shared" si="1"/>
        <v>-51.900254964886535</v>
      </c>
      <c r="I18" s="11">
        <f t="shared" si="1"/>
        <v>36.442177783437984</v>
      </c>
      <c r="J18" s="12">
        <f t="shared" si="1"/>
        <v>-96.465758609517707</v>
      </c>
    </row>
    <row r="19" spans="1:10" ht="14.1" customHeight="1" x14ac:dyDescent="0.2">
      <c r="A19" s="10" t="s">
        <v>12</v>
      </c>
      <c r="B19" s="11">
        <v>245.09672857999999</v>
      </c>
      <c r="C19" s="11">
        <v>168.28628306000002</v>
      </c>
      <c r="D19" s="11">
        <v>233.47908694</v>
      </c>
      <c r="E19" s="11">
        <v>353.79014615</v>
      </c>
      <c r="F19" s="11">
        <v>138.15461492999998</v>
      </c>
      <c r="G19" s="11">
        <f t="shared" si="3"/>
        <v>-31.338829353215502</v>
      </c>
      <c r="H19" s="11">
        <f t="shared" si="1"/>
        <v>38.73922621296262</v>
      </c>
      <c r="I19" s="11">
        <f t="shared" si="1"/>
        <v>51.529694066740035</v>
      </c>
      <c r="J19" s="12">
        <f t="shared" si="1"/>
        <v>-60.950123559567665</v>
      </c>
    </row>
    <row r="20" spans="1:10" ht="14.1" customHeight="1" x14ac:dyDescent="0.2">
      <c r="A20" s="10" t="s">
        <v>13</v>
      </c>
      <c r="B20" s="11">
        <v>115.24420000000001</v>
      </c>
      <c r="C20" s="11">
        <v>-151.07409999999999</v>
      </c>
      <c r="D20" s="11">
        <v>201.07246924999998</v>
      </c>
      <c r="E20" s="11">
        <v>178.474852</v>
      </c>
      <c r="F20" s="11">
        <v>109.41661777</v>
      </c>
      <c r="G20" s="11">
        <f t="shared" si="3"/>
        <v>-231.09041496231478</v>
      </c>
      <c r="H20" s="11">
        <f t="shared" si="1"/>
        <v>-233.09526202704501</v>
      </c>
      <c r="I20" s="11">
        <f t="shared" si="1"/>
        <v>-11.238543662535733</v>
      </c>
      <c r="J20" s="12">
        <f t="shared" si="1"/>
        <v>-38.693537748388216</v>
      </c>
    </row>
    <row r="21" spans="1:10" ht="14.1" customHeight="1" x14ac:dyDescent="0.2">
      <c r="A21" s="10" t="s">
        <v>14</v>
      </c>
      <c r="B21" s="11">
        <v>1473.5114000000001</v>
      </c>
      <c r="C21" s="11">
        <v>1410.09545951</v>
      </c>
      <c r="D21" s="11">
        <v>1201.5301294299998</v>
      </c>
      <c r="E21" s="11">
        <v>967.54721958999994</v>
      </c>
      <c r="F21" s="11">
        <v>-814.85268339000004</v>
      </c>
      <c r="G21" s="11">
        <f t="shared" si="3"/>
        <v>-4.3037292069813731</v>
      </c>
      <c r="H21" s="11">
        <f t="shared" si="1"/>
        <v>-14.790866013601331</v>
      </c>
      <c r="I21" s="11">
        <f t="shared" si="1"/>
        <v>-19.473744695108081</v>
      </c>
      <c r="J21" s="12">
        <f t="shared" si="1"/>
        <v>-184.21838923120418</v>
      </c>
    </row>
    <row r="22" spans="1:10" ht="20.149999999999999" customHeight="1" x14ac:dyDescent="0.2">
      <c r="A22" s="15" t="s">
        <v>16</v>
      </c>
      <c r="B22" s="16">
        <f>SUM(B23+B26)</f>
        <v>1703.8098</v>
      </c>
      <c r="C22" s="16">
        <f t="shared" ref="C22:F22" si="7">SUM(C23+C26)</f>
        <v>2410.7375809999999</v>
      </c>
      <c r="D22" s="16">
        <f t="shared" si="7"/>
        <v>3164.5601720700001</v>
      </c>
      <c r="E22" s="16">
        <f t="shared" si="7"/>
        <v>2367.9293097700001</v>
      </c>
      <c r="F22" s="16">
        <f t="shared" si="7"/>
        <v>1896.9637939900001</v>
      </c>
      <c r="G22" s="16">
        <f t="shared" si="3"/>
        <v>41.491003338518198</v>
      </c>
      <c r="H22" s="16">
        <f t="shared" si="1"/>
        <v>31.269375688634938</v>
      </c>
      <c r="I22" s="16">
        <f t="shared" si="1"/>
        <v>-25.173509713323241</v>
      </c>
      <c r="J22" s="19">
        <f>IF(E22=0,0,+F22/E22*100-100)</f>
        <v>-19.889340185824437</v>
      </c>
    </row>
    <row r="23" spans="1:10" ht="15" customHeight="1" x14ac:dyDescent="0.2">
      <c r="A23" s="15" t="s">
        <v>17</v>
      </c>
      <c r="B23" s="16">
        <f>SUM(B24+B25)</f>
        <v>-502.93189999999993</v>
      </c>
      <c r="C23" s="16">
        <f t="shared" ref="C23:F23" si="8">SUM(C24+C25)</f>
        <v>199.77690368999998</v>
      </c>
      <c r="D23" s="16">
        <f t="shared" si="8"/>
        <v>-247.85782784</v>
      </c>
      <c r="E23" s="16">
        <f t="shared" si="8"/>
        <v>-388.2809214699999</v>
      </c>
      <c r="F23" s="16">
        <f t="shared" si="8"/>
        <v>2761.4337771400001</v>
      </c>
      <c r="G23" s="16">
        <f t="shared" si="3"/>
        <v>-139.72245619933832</v>
      </c>
      <c r="H23" s="16">
        <f t="shared" si="3"/>
        <v>-224.06730871382845</v>
      </c>
      <c r="I23" s="16">
        <f t="shared" si="3"/>
        <v>56.6546938838855</v>
      </c>
      <c r="J23" s="19">
        <f t="shared" si="3"/>
        <v>-811.1948139726868</v>
      </c>
    </row>
    <row r="24" spans="1:10" ht="14.1" customHeight="1" x14ac:dyDescent="0.2">
      <c r="A24" s="10" t="s">
        <v>18</v>
      </c>
      <c r="B24" s="11">
        <v>-24.6114</v>
      </c>
      <c r="C24" s="11">
        <v>34.085999999999999</v>
      </c>
      <c r="D24" s="11">
        <v>-36.033430879999997</v>
      </c>
      <c r="E24" s="11">
        <v>-229.22515300000001</v>
      </c>
      <c r="F24" s="11">
        <v>428.83607742000004</v>
      </c>
      <c r="G24" s="11">
        <f t="shared" si="3"/>
        <v>-238.49679416855602</v>
      </c>
      <c r="H24" s="11">
        <f t="shared" si="3"/>
        <v>-205.7132866279411</v>
      </c>
      <c r="I24" s="11">
        <f t="shared" si="3"/>
        <v>536.14578851338069</v>
      </c>
      <c r="J24" s="12">
        <f t="shared" si="3"/>
        <v>-287.08072469690967</v>
      </c>
    </row>
    <row r="25" spans="1:10" ht="14.1" customHeight="1" x14ac:dyDescent="0.2">
      <c r="A25" s="10" t="s">
        <v>19</v>
      </c>
      <c r="B25" s="11">
        <v>-478.32049999999992</v>
      </c>
      <c r="C25" s="11">
        <v>165.69090369</v>
      </c>
      <c r="D25" s="11">
        <v>-211.82439696</v>
      </c>
      <c r="E25" s="11">
        <v>-159.05576846999989</v>
      </c>
      <c r="F25" s="11">
        <v>2332.59769972</v>
      </c>
      <c r="G25" s="11">
        <f t="shared" si="3"/>
        <v>-134.64014268466437</v>
      </c>
      <c r="H25" s="11">
        <f t="shared" si="3"/>
        <v>-227.84310559154991</v>
      </c>
      <c r="I25" s="11">
        <f t="shared" si="3"/>
        <v>-24.911497092549112</v>
      </c>
      <c r="J25" s="12">
        <f t="shared" si="3"/>
        <v>-1566.5282008680874</v>
      </c>
    </row>
    <row r="26" spans="1:10" ht="15" customHeight="1" x14ac:dyDescent="0.2">
      <c r="A26" s="15" t="s">
        <v>20</v>
      </c>
      <c r="B26" s="16">
        <f>SUM(B27+B28)</f>
        <v>2206.7417</v>
      </c>
      <c r="C26" s="16">
        <f t="shared" ref="C26:F26" si="9">SUM(C27+C28)</f>
        <v>2210.9606773099999</v>
      </c>
      <c r="D26" s="16">
        <f t="shared" si="9"/>
        <v>3412.4179999100002</v>
      </c>
      <c r="E26" s="16">
        <f t="shared" si="9"/>
        <v>2756.2102312400002</v>
      </c>
      <c r="F26" s="16">
        <f t="shared" si="9"/>
        <v>-864.46998314999996</v>
      </c>
      <c r="G26" s="16">
        <f t="shared" si="3"/>
        <v>0.1911858243309581</v>
      </c>
      <c r="H26" s="16">
        <f t="shared" si="3"/>
        <v>54.340962954699506</v>
      </c>
      <c r="I26" s="16">
        <f t="shared" si="3"/>
        <v>-19.229993766511228</v>
      </c>
      <c r="J26" s="19">
        <f t="shared" si="3"/>
        <v>-131.36444286258529</v>
      </c>
    </row>
    <row r="27" spans="1:10" ht="14.1" customHeight="1" x14ac:dyDescent="0.2">
      <c r="A27" s="10" t="s">
        <v>18</v>
      </c>
      <c r="B27" s="11">
        <v>249.70409999999998</v>
      </c>
      <c r="C27" s="11">
        <v>462.51780000000002</v>
      </c>
      <c r="D27" s="11">
        <v>416.62310685</v>
      </c>
      <c r="E27" s="11">
        <v>574.15011000000004</v>
      </c>
      <c r="F27" s="11">
        <v>-482.29759987999995</v>
      </c>
      <c r="G27" s="11">
        <f t="shared" si="3"/>
        <v>85.22635391249085</v>
      </c>
      <c r="H27" s="11">
        <f t="shared" si="3"/>
        <v>-9.9227950037814878</v>
      </c>
      <c r="I27" s="11">
        <f t="shared" si="3"/>
        <v>37.810433593333016</v>
      </c>
      <c r="J27" s="12">
        <f t="shared" si="3"/>
        <v>-184.00200426331014</v>
      </c>
    </row>
    <row r="28" spans="1:10" ht="20.149999999999999" customHeight="1" x14ac:dyDescent="0.2">
      <c r="A28" s="20" t="s">
        <v>19</v>
      </c>
      <c r="B28" s="21">
        <v>1957.0376000000001</v>
      </c>
      <c r="C28" s="21">
        <v>1748.4428773099999</v>
      </c>
      <c r="D28" s="21">
        <v>2995.79489306</v>
      </c>
      <c r="E28" s="21">
        <v>2182.0601212400002</v>
      </c>
      <c r="F28" s="21">
        <v>-382.17238327000007</v>
      </c>
      <c r="G28" s="21">
        <f t="shared" si="3"/>
        <v>-10.658697752664551</v>
      </c>
      <c r="H28" s="21">
        <f t="shared" si="3"/>
        <v>71.340735916352401</v>
      </c>
      <c r="I28" s="21">
        <f t="shared" si="3"/>
        <v>-27.162566225914929</v>
      </c>
      <c r="J28" s="22">
        <f t="shared" si="3"/>
        <v>-117.51429209259472</v>
      </c>
    </row>
    <row r="29" spans="1:10" ht="10" customHeight="1" x14ac:dyDescent="0.2"/>
    <row r="30" spans="1:10" ht="12.85" customHeight="1" x14ac:dyDescent="0.2">
      <c r="A30" s="6" t="s">
        <v>23</v>
      </c>
    </row>
    <row r="31" spans="1:10" x14ac:dyDescent="0.2">
      <c r="A31" s="6" t="s">
        <v>2</v>
      </c>
    </row>
  </sheetData>
  <mergeCells count="5">
    <mergeCell ref="A1:J1"/>
    <mergeCell ref="A2:J2"/>
    <mergeCell ref="B4:F4"/>
    <mergeCell ref="G4:J5"/>
    <mergeCell ref="B5:F5"/>
  </mergeCells>
  <printOptions horizontalCentered="1"/>
  <pageMargins left="0.74803149606299213" right="0.74803149606299213" top="0.98425196850393704" bottom="0.98425196850393704" header="0.31496062992125984" footer="0.31496062992125984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6</vt:lpstr>
      <vt:lpstr>'Cuadro 6'!Área_de_impresión</vt:lpstr>
      <vt:lpstr>'Cuadro 6'!Títulos_a_imprimir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Dalys Liao de Pardo</dc:creator>
  <cp:lastModifiedBy>VIRNA TEJADA</cp:lastModifiedBy>
  <cp:lastPrinted>2021-10-22T19:01:18Z</cp:lastPrinted>
  <dcterms:created xsi:type="dcterms:W3CDTF">2018-06-25T14:07:09Z</dcterms:created>
  <dcterms:modified xsi:type="dcterms:W3CDTF">2021-10-29T12:45:40Z</dcterms:modified>
</cp:coreProperties>
</file>